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13035" activeTab="0"/>
  </bookViews>
  <sheets>
    <sheet name="Invoer Gegevens" sheetId="1" r:id="rId1"/>
    <sheet name="Tijdelijk Huurcontract" sheetId="2" r:id="rId2"/>
  </sheets>
  <definedNames/>
  <calcPr fullCalcOnLoad="1"/>
</workbook>
</file>

<file path=xl/sharedStrings.xml><?xml version="1.0" encoding="utf-8"?>
<sst xmlns="http://schemas.openxmlformats.org/spreadsheetml/2006/main" count="86" uniqueCount="81">
  <si>
    <t>En</t>
  </si>
  <si>
    <t>2.</t>
  </si>
  <si>
    <t xml:space="preserve">Factuurdebiteur: </t>
  </si>
  <si>
    <t>Naam</t>
  </si>
  <si>
    <t>Adres</t>
  </si>
  <si>
    <t>Contactpersoon</t>
  </si>
  <si>
    <t>Mobiel</t>
  </si>
  <si>
    <t>Telefoon</t>
  </si>
  <si>
    <t>E-mail</t>
  </si>
  <si>
    <t>1.</t>
  </si>
  <si>
    <t>Cat.nr.</t>
  </si>
  <si>
    <t>Omschrijving</t>
  </si>
  <si>
    <t>Aantal</t>
  </si>
  <si>
    <t>Prijs</t>
  </si>
  <si>
    <t>btw</t>
  </si>
  <si>
    <t>Totaalprijs</t>
  </si>
  <si>
    <t>Aantal maanden huur</t>
  </si>
  <si>
    <t>Aantal weken huur</t>
  </si>
  <si>
    <t>Reinigingskosten / cooler</t>
  </si>
  <si>
    <t>Aflever en ophaalkosten</t>
  </si>
  <si>
    <t>Hierna te noemen Client, geeft opdracht tot het leveren van:</t>
  </si>
  <si>
    <t xml:space="preserve">Afleverdebiteur: </t>
  </si>
  <si>
    <t>Aantal coolers:</t>
  </si>
  <si>
    <t>Naam:</t>
  </si>
  <si>
    <t>Datum:</t>
  </si>
  <si>
    <t>Leverdatum</t>
  </si>
  <si>
    <t>TIJDELIJKE HUUROVEREENKOMST:</t>
  </si>
  <si>
    <t>Retourdatum</t>
  </si>
  <si>
    <t>Leverdatum:</t>
  </si>
  <si>
    <t>Retourdatum:</t>
  </si>
  <si>
    <t>Periode</t>
  </si>
  <si>
    <t>Aantal weken</t>
  </si>
  <si>
    <t>Aantal maanden</t>
  </si>
  <si>
    <t>Klantgegevens</t>
  </si>
  <si>
    <t>Straatnaam</t>
  </si>
  <si>
    <t xml:space="preserve">Postcode </t>
  </si>
  <si>
    <t>Woonplaats</t>
  </si>
  <si>
    <t>Afleveradres</t>
  </si>
  <si>
    <t>Minimaal 1 week (ook indien het slechts 1 dag betreft)</t>
  </si>
  <si>
    <t>Contactpers</t>
  </si>
  <si>
    <t>PC &amp; Plaats</t>
  </si>
  <si>
    <t>VOORWAARDEN</t>
  </si>
  <si>
    <t>Berenkoog 91</t>
  </si>
  <si>
    <t>1817 BN  Alkmaat</t>
  </si>
  <si>
    <t>Tel.: 072-5761910</t>
  </si>
  <si>
    <t>Fax.: 072-5761920</t>
  </si>
  <si>
    <t>E-mail: info@aqualight.nl</t>
  </si>
  <si>
    <t>Handtekening voor akkoord:</t>
  </si>
  <si>
    <r>
      <t>Tussen de ondergetekende partijen</t>
    </r>
    <r>
      <rPr>
        <sz val="11"/>
        <rFont val="Arial"/>
        <family val="2"/>
      </rPr>
      <t>:</t>
    </r>
  </si>
  <si>
    <t>Aantal flessen</t>
  </si>
  <si>
    <t>Aantal bekers</t>
  </si>
  <si>
    <t>Post/Factuur gegevens</t>
  </si>
  <si>
    <t>Statiegeld</t>
  </si>
  <si>
    <t>Mobiel nr.</t>
  </si>
  <si>
    <t>Faxnr.</t>
  </si>
  <si>
    <t>Email:</t>
  </si>
  <si>
    <t>Tijden</t>
  </si>
  <si>
    <t>Open v.a.</t>
  </si>
  <si>
    <t>Gesloten om:</t>
  </si>
  <si>
    <t>Opmerking</t>
  </si>
  <si>
    <t>Extra opmerking</t>
  </si>
  <si>
    <t>(dd-mm-jjj)</t>
  </si>
  <si>
    <t>Artikelen</t>
  </si>
  <si>
    <t>Invoerblad gegevens tijdelijke huur (vul alle blauwe velden volledig in):</t>
  </si>
  <si>
    <t xml:space="preserve"> * Borg op de cooler(s) wordt alleen berekend bij een huurperiode vanaf 3 maanden</t>
  </si>
  <si>
    <t>Minimaal 1 maand*</t>
  </si>
  <si>
    <t>1.000 bekers per doos</t>
  </si>
  <si>
    <t>Minimaal 5 flessen a 18,9 liter</t>
  </si>
  <si>
    <t>Totaalprijs excl. b.t.w. (statiegeld en borg komen na afloop retour)</t>
  </si>
  <si>
    <t>Emballage/statiegeld</t>
  </si>
  <si>
    <t>(statiegeld komt na afloop retour)</t>
  </si>
  <si>
    <t>Watercooler Rondy KK BORG (vanaf 3 maanden)</t>
  </si>
  <si>
    <t xml:space="preserve">Op lok.  </t>
  </si>
  <si>
    <t>Vanaf welk tijdstip kunnen wij de goeden bij u aanleveren/ophalen</t>
  </si>
  <si>
    <t>Tot welk tijdstip kunnen wij de goeden bij u aanleveren/ophalen</t>
  </si>
  <si>
    <t>Doos Bekers Karton (1000 stuks per doos)</t>
  </si>
  <si>
    <t>TH-STD-2019</t>
  </si>
  <si>
    <r>
      <t xml:space="preserve">ingeschreven in het handelsregister te Alkmaar onder nummer 34096085, hierna genoemd </t>
    </r>
    <r>
      <rPr>
        <b/>
        <sz val="10"/>
        <rFont val="Arial"/>
        <family val="2"/>
      </rPr>
      <t>Aqua &amp; Beans</t>
    </r>
    <r>
      <rPr>
        <sz val="10"/>
        <rFont val="Arial"/>
        <family val="2"/>
      </rPr>
      <t>.</t>
    </r>
  </si>
  <si>
    <t>Aqua Light Water (a 18,9 liter)</t>
  </si>
  <si>
    <t>Aqua &amp; Beans BV</t>
  </si>
  <si>
    <t xml:space="preserve"> Aqua &amp; Beans B.V., gevestigd te Alkmaar, Berenkoog 91,</t>
  </si>
</sst>
</file>

<file path=xl/styles.xml><?xml version="1.0" encoding="utf-8"?>
<styleSheet xmlns="http://schemas.openxmlformats.org/spreadsheetml/2006/main">
  <numFmts count="3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0.0"/>
    <numFmt numFmtId="187" formatCode="&quot;Ja&quot;;&quot;Ja&quot;;&quot;Nee&quot;"/>
    <numFmt numFmtId="188" formatCode="&quot;Waar&quot;;&quot;Waar&quot;;&quot;Niet waar&quot;"/>
    <numFmt numFmtId="189" formatCode="&quot;Aan&quot;;&quot;Aan&quot;;&quot;Uit&quot;"/>
    <numFmt numFmtId="190" formatCode="[$€-2]\ #.##000_);[Red]\([$€-2]\ #.##000\)"/>
    <numFmt numFmtId="191" formatCode="[$-413]dddd\ d\ mmmm\ yyyy"/>
    <numFmt numFmtId="192" formatCode="[$-F400]h:mm:ss\ AM/PM"/>
    <numFmt numFmtId="193" formatCode="h:mm;@"/>
  </numFmts>
  <fonts count="49">
    <font>
      <sz val="11"/>
      <name val="Arial"/>
      <family val="0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color indexed="18"/>
      <name val="Arial"/>
      <family val="2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29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/>
    </xf>
    <xf numFmtId="9" fontId="2" fillId="34" borderId="10" xfId="55" applyFont="1" applyFill="1" applyBorder="1" applyAlignment="1">
      <alignment horizontal="center"/>
    </xf>
    <xf numFmtId="0" fontId="5" fillId="35" borderId="0" xfId="0" applyFont="1" applyFill="1" applyAlignment="1">
      <alignment vertical="center"/>
    </xf>
    <xf numFmtId="0" fontId="5" fillId="35" borderId="0" xfId="0" applyFont="1" applyFill="1" applyAlignment="1">
      <alignment horizontal="right" vertical="center"/>
    </xf>
    <xf numFmtId="0" fontId="6" fillId="36" borderId="0" xfId="0" applyFont="1" applyFill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34" borderId="0" xfId="0" applyFill="1" applyAlignment="1">
      <alignment vertical="center"/>
    </xf>
    <xf numFmtId="0" fontId="1" fillId="34" borderId="12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7" fillId="34" borderId="0" xfId="0" applyFont="1" applyFill="1" applyAlignment="1">
      <alignment horizontal="right" vertical="center" wrapText="1"/>
    </xf>
    <xf numFmtId="0" fontId="8" fillId="34" borderId="0" xfId="0" applyFont="1" applyFill="1" applyAlignment="1">
      <alignment horizontal="right"/>
    </xf>
    <xf numFmtId="0" fontId="3" fillId="34" borderId="0" xfId="0" applyFont="1" applyFill="1" applyAlignment="1">
      <alignment/>
    </xf>
    <xf numFmtId="184" fontId="2" fillId="34" borderId="10" xfId="0" applyNumberFormat="1" applyFont="1" applyFill="1" applyBorder="1" applyAlignment="1">
      <alignment/>
    </xf>
    <xf numFmtId="184" fontId="2" fillId="34" borderId="10" xfId="46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184" fontId="3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left"/>
    </xf>
    <xf numFmtId="0" fontId="9" fillId="33" borderId="0" xfId="0" applyFont="1" applyFill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0" fillId="0" borderId="0" xfId="44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10" fillId="0" borderId="13" xfId="44" applyFill="1" applyBorder="1" applyAlignment="1" applyProtection="1">
      <alignment horizontal="left"/>
      <protection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20" fontId="6" fillId="0" borderId="0" xfId="0" applyNumberFormat="1" applyFont="1" applyFill="1" applyBorder="1" applyAlignment="1">
      <alignment horizontal="center"/>
    </xf>
    <xf numFmtId="193" fontId="2" fillId="0" borderId="13" xfId="0" applyNumberFormat="1" applyFont="1" applyBorder="1" applyAlignment="1">
      <alignment horizontal="center" vertical="center" wrapText="1"/>
    </xf>
    <xf numFmtId="193" fontId="2" fillId="0" borderId="14" xfId="0" applyNumberFormat="1" applyFont="1" applyBorder="1" applyAlignment="1">
      <alignment horizontal="center" vertical="center" wrapText="1"/>
    </xf>
    <xf numFmtId="0" fontId="6" fillId="37" borderId="10" xfId="0" applyFont="1" applyFill="1" applyBorder="1" applyAlignment="1" applyProtection="1">
      <alignment/>
      <protection locked="0"/>
    </xf>
    <xf numFmtId="14" fontId="6" fillId="37" borderId="10" xfId="0" applyNumberFormat="1" applyFont="1" applyFill="1" applyBorder="1" applyAlignment="1" applyProtection="1">
      <alignment/>
      <protection locked="0"/>
    </xf>
    <xf numFmtId="2" fontId="6" fillId="38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38" borderId="10" xfId="0" applyFont="1" applyFill="1" applyBorder="1" applyAlignment="1">
      <alignment horizontal="center"/>
    </xf>
    <xf numFmtId="1" fontId="6" fillId="37" borderId="1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20" fontId="6" fillId="37" borderId="10" xfId="0" applyNumberFormat="1" applyFont="1" applyFill="1" applyBorder="1" applyAlignment="1" applyProtection="1">
      <alignment horizontal="center"/>
      <protection locked="0"/>
    </xf>
    <xf numFmtId="20" fontId="6" fillId="37" borderId="22" xfId="0" applyNumberFormat="1" applyFont="1" applyFill="1" applyBorder="1" applyAlignment="1" applyProtection="1">
      <alignment horizontal="center"/>
      <protection locked="0"/>
    </xf>
    <xf numFmtId="1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 vertical="center"/>
    </xf>
    <xf numFmtId="0" fontId="2" fillId="34" borderId="23" xfId="0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0" fontId="2" fillId="34" borderId="10" xfId="0" applyFont="1" applyFill="1" applyBorder="1" applyAlignment="1" applyProtection="1">
      <alignment horizontal="center"/>
      <protection locked="0"/>
    </xf>
    <xf numFmtId="14" fontId="12" fillId="34" borderId="14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10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37" borderId="23" xfId="0" applyFont="1" applyFill="1" applyBorder="1" applyAlignment="1" applyProtection="1">
      <alignment vertical="top" wrapText="1"/>
      <protection locked="0"/>
    </xf>
    <xf numFmtId="0" fontId="6" fillId="37" borderId="15" xfId="0" applyFont="1" applyFill="1" applyBorder="1" applyAlignment="1" applyProtection="1">
      <alignment vertical="top" wrapText="1"/>
      <protection locked="0"/>
    </xf>
    <xf numFmtId="0" fontId="6" fillId="37" borderId="16" xfId="0" applyFont="1" applyFill="1" applyBorder="1" applyAlignment="1" applyProtection="1">
      <alignment vertical="top" wrapText="1"/>
      <protection locked="0"/>
    </xf>
    <xf numFmtId="0" fontId="6" fillId="37" borderId="19" xfId="0" applyFont="1" applyFill="1" applyBorder="1" applyAlignment="1" applyProtection="1">
      <alignment vertical="top" wrapText="1"/>
      <protection locked="0"/>
    </xf>
    <xf numFmtId="0" fontId="6" fillId="37" borderId="20" xfId="0" applyFont="1" applyFill="1" applyBorder="1" applyAlignment="1" applyProtection="1">
      <alignment vertical="top" wrapText="1"/>
      <protection locked="0"/>
    </xf>
    <xf numFmtId="0" fontId="6" fillId="37" borderId="21" xfId="0" applyFont="1" applyFill="1" applyBorder="1" applyAlignment="1" applyProtection="1">
      <alignment vertical="top" wrapText="1"/>
      <protection locked="0"/>
    </xf>
    <xf numFmtId="0" fontId="6" fillId="37" borderId="12" xfId="0" applyFont="1" applyFill="1" applyBorder="1" applyAlignment="1" applyProtection="1">
      <alignment horizontal="left"/>
      <protection locked="0"/>
    </xf>
    <xf numFmtId="0" fontId="6" fillId="37" borderId="14" xfId="0" applyFont="1" applyFill="1" applyBorder="1" applyAlignment="1" applyProtection="1">
      <alignment horizontal="left"/>
      <protection locked="0"/>
    </xf>
    <xf numFmtId="2" fontId="6" fillId="38" borderId="12" xfId="59" applyNumberFormat="1" applyFont="1" applyFill="1" applyBorder="1" applyAlignment="1">
      <alignment horizontal="left"/>
    </xf>
    <xf numFmtId="2" fontId="6" fillId="38" borderId="14" xfId="59" applyNumberFormat="1" applyFont="1" applyFill="1" applyBorder="1" applyAlignment="1">
      <alignment horizontal="left"/>
    </xf>
    <xf numFmtId="0" fontId="6" fillId="37" borderId="12" xfId="0" applyFont="1" applyFill="1" applyBorder="1" applyAlignment="1" applyProtection="1">
      <alignment horizontal="left" wrapText="1"/>
      <protection locked="0"/>
    </xf>
    <xf numFmtId="0" fontId="6" fillId="37" borderId="14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Alignment="1">
      <alignment horizontal="center"/>
    </xf>
    <xf numFmtId="0" fontId="10" fillId="37" borderId="10" xfId="44" applyFont="1" applyFill="1" applyBorder="1" applyAlignment="1" applyProtection="1">
      <alignment horizontal="left"/>
      <protection locked="0"/>
    </xf>
    <xf numFmtId="0" fontId="1" fillId="34" borderId="23" xfId="0" applyFont="1" applyFill="1" applyBorder="1" applyAlignment="1">
      <alignment vertical="top" wrapText="1"/>
    </xf>
    <xf numFmtId="0" fontId="1" fillId="34" borderId="15" xfId="0" applyFont="1" applyFill="1" applyBorder="1" applyAlignment="1">
      <alignment vertical="top" wrapText="1"/>
    </xf>
    <xf numFmtId="0" fontId="1" fillId="34" borderId="16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1" fillId="34" borderId="21" xfId="0" applyFont="1" applyFill="1" applyBorder="1" applyAlignment="1">
      <alignment vertical="top" wrapText="1"/>
    </xf>
    <xf numFmtId="0" fontId="0" fillId="34" borderId="12" xfId="0" applyFill="1" applyBorder="1" applyAlignment="1" applyProtection="1">
      <alignment horizontal="left"/>
      <protection locked="0"/>
    </xf>
    <xf numFmtId="0" fontId="0" fillId="34" borderId="13" xfId="0" applyFill="1" applyBorder="1" applyAlignment="1" applyProtection="1">
      <alignment horizontal="left"/>
      <protection locked="0"/>
    </xf>
    <xf numFmtId="0" fontId="0" fillId="34" borderId="14" xfId="0" applyFill="1" applyBorder="1" applyAlignment="1" applyProtection="1">
      <alignment horizontal="left"/>
      <protection locked="0"/>
    </xf>
    <xf numFmtId="14" fontId="0" fillId="34" borderId="12" xfId="0" applyNumberFormat="1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 horizontal="center"/>
      <protection locked="0"/>
    </xf>
    <xf numFmtId="0" fontId="0" fillId="34" borderId="14" xfId="0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4" borderId="0" xfId="0" applyFont="1" applyFill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8" fillId="34" borderId="0" xfId="0" applyFont="1" applyFill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46</xdr:row>
      <xdr:rowOff>114300</xdr:rowOff>
    </xdr:from>
    <xdr:to>
      <xdr:col>5</xdr:col>
      <xdr:colOff>76200</xdr:colOff>
      <xdr:row>54</xdr:row>
      <xdr:rowOff>85725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76200" y="7810500"/>
          <a:ext cx="3143250" cy="1419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Artikel 1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Ondergetekende verklaart akkoord te gaan met de onderstaande voorwaarden van deze overeenkomst en met onze algemene leverings- voorwaarden.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Artikel 2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watercooler wordt geleverd op tijdelijke huur basis voor de onderstaande termijn waarna de cooler weer wordt opgehaald of ingeleverd.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Artikel 3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Statiegeld €  6,80 per fles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Artikel 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Wij nemen alleen lege (dus geen volle) flessen terug met de originele dop en in goede staat.
</a:t>
          </a:r>
        </a:p>
      </xdr:txBody>
    </xdr:sp>
    <xdr:clientData/>
  </xdr:twoCellAnchor>
  <xdr:twoCellAnchor>
    <xdr:from>
      <xdr:col>5</xdr:col>
      <xdr:colOff>190500</xdr:colOff>
      <xdr:row>46</xdr:row>
      <xdr:rowOff>171450</xdr:rowOff>
    </xdr:from>
    <xdr:to>
      <xdr:col>10</xdr:col>
      <xdr:colOff>9525</xdr:colOff>
      <xdr:row>62</xdr:row>
      <xdr:rowOff>133350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3333750" y="7867650"/>
          <a:ext cx="3057525" cy="2790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Artikel 5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Cliënt verklaart de cooler in goede staat in goede staat te zullen houden. Indien de cooler kwijt raakt of beschadigd is er een eigen risico van € 195,00 per cooler.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Cliënt  zal de cooler uitsluitend gebruiken volgens de gebruiksinstructie en alleen in combinatie met door &amp; Beans geleverd water.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Artikel 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Het onderhoud en reiniging van de watercooler zal tweemaal per jaar plaatsvinden volgens de regels van de AWCN.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Artikel 7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Het (extra) water  wordt franco geleverd vanaf vijf flessen per levering.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Alle vermelde prijzen zijn excl. BTW.  
</a:t>
          </a:r>
        </a:p>
      </xdr:txBody>
    </xdr:sp>
    <xdr:clientData/>
  </xdr:twoCellAnchor>
  <xdr:twoCellAnchor>
    <xdr:from>
      <xdr:col>0</xdr:col>
      <xdr:colOff>95250</xdr:colOff>
      <xdr:row>56</xdr:row>
      <xdr:rowOff>76200</xdr:rowOff>
    </xdr:from>
    <xdr:to>
      <xdr:col>5</xdr:col>
      <xdr:colOff>95250</xdr:colOff>
      <xdr:row>62</xdr:row>
      <xdr:rowOff>28575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95250" y="9515475"/>
          <a:ext cx="31432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Artikel 3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Statiegeld €  6,80 per fles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Artikel 4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Wij nemen alleen lege (dus geen volle) flessen terug voorzien van de originele dop en in goede staat.
</a:t>
          </a:r>
        </a:p>
      </xdr:txBody>
    </xdr:sp>
    <xdr:clientData/>
  </xdr:twoCellAnchor>
  <xdr:twoCellAnchor editAs="oneCell">
    <xdr:from>
      <xdr:col>0</xdr:col>
      <xdr:colOff>66675</xdr:colOff>
      <xdr:row>1</xdr:row>
      <xdr:rowOff>38100</xdr:rowOff>
    </xdr:from>
    <xdr:to>
      <xdr:col>5</xdr:col>
      <xdr:colOff>466725</xdr:colOff>
      <xdr:row>5</xdr:row>
      <xdr:rowOff>57150</xdr:rowOff>
    </xdr:to>
    <xdr:pic>
      <xdr:nvPicPr>
        <xdr:cNvPr id="4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0"/>
          <a:ext cx="3543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1">
      <selection activeCell="B17" sqref="B17:E18"/>
    </sheetView>
  </sheetViews>
  <sheetFormatPr defaultColWidth="9.00390625" defaultRowHeight="14.25"/>
  <cols>
    <col min="1" max="1" width="17.25390625" style="18" customWidth="1"/>
    <col min="2" max="2" width="12.625" style="18" customWidth="1"/>
    <col min="3" max="3" width="13.625" style="18" customWidth="1"/>
    <col min="4" max="4" width="15.625" style="18" customWidth="1"/>
    <col min="5" max="5" width="13.625" style="18" customWidth="1"/>
    <col min="6" max="6" width="13.125" style="18" customWidth="1"/>
    <col min="7" max="16384" width="9.00390625" style="18" customWidth="1"/>
  </cols>
  <sheetData>
    <row r="1" spans="1:6" ht="15">
      <c r="A1" s="30" t="s">
        <v>63</v>
      </c>
      <c r="B1" s="30"/>
      <c r="C1" s="30"/>
      <c r="D1" s="30"/>
      <c r="E1" s="30"/>
      <c r="F1" s="30"/>
    </row>
    <row r="2" spans="1:6" ht="15">
      <c r="A2" s="30"/>
      <c r="B2" s="30"/>
      <c r="C2" s="30"/>
      <c r="D2" s="30"/>
      <c r="E2" s="30"/>
      <c r="F2" s="30"/>
    </row>
    <row r="3" spans="1:6" ht="15">
      <c r="A3" s="30" t="s">
        <v>33</v>
      </c>
      <c r="B3" s="93" t="s">
        <v>51</v>
      </c>
      <c r="C3" s="93"/>
      <c r="D3" s="93" t="s">
        <v>37</v>
      </c>
      <c r="E3" s="93"/>
      <c r="F3" s="30"/>
    </row>
    <row r="4" spans="1:6" ht="15">
      <c r="A4" s="31" t="s">
        <v>3</v>
      </c>
      <c r="B4" s="91"/>
      <c r="C4" s="92"/>
      <c r="D4" s="76">
        <f aca="true" t="shared" si="0" ref="D4:D10">B4&amp;""</f>
      </c>
      <c r="E4" s="76"/>
      <c r="F4" s="30"/>
    </row>
    <row r="5" spans="1:6" ht="15">
      <c r="A5" s="31" t="s">
        <v>34</v>
      </c>
      <c r="B5" s="87"/>
      <c r="C5" s="88"/>
      <c r="D5" s="76">
        <f t="shared" si="0"/>
      </c>
      <c r="E5" s="76"/>
      <c r="F5" s="30"/>
    </row>
    <row r="6" spans="1:6" ht="15">
      <c r="A6" s="31" t="s">
        <v>35</v>
      </c>
      <c r="B6" s="77"/>
      <c r="C6" s="76"/>
      <c r="D6" s="76">
        <f t="shared" si="0"/>
      </c>
      <c r="E6" s="76"/>
      <c r="F6" s="30"/>
    </row>
    <row r="7" spans="1:6" ht="15">
      <c r="A7" s="31" t="s">
        <v>36</v>
      </c>
      <c r="B7" s="77"/>
      <c r="C7" s="76"/>
      <c r="D7" s="76">
        <f t="shared" si="0"/>
      </c>
      <c r="E7" s="76"/>
      <c r="F7" s="30"/>
    </row>
    <row r="8" spans="1:6" ht="15">
      <c r="A8" s="31" t="s">
        <v>5</v>
      </c>
      <c r="B8" s="76"/>
      <c r="C8" s="76"/>
      <c r="D8" s="76">
        <f t="shared" si="0"/>
      </c>
      <c r="E8" s="76"/>
      <c r="F8" s="30"/>
    </row>
    <row r="9" spans="1:6" ht="15">
      <c r="A9" s="31" t="s">
        <v>7</v>
      </c>
      <c r="B9" s="76"/>
      <c r="C9" s="76"/>
      <c r="D9" s="76">
        <f t="shared" si="0"/>
      </c>
      <c r="E9" s="76"/>
      <c r="F9" s="30"/>
    </row>
    <row r="10" spans="1:6" ht="15">
      <c r="A10" s="31" t="s">
        <v>53</v>
      </c>
      <c r="B10" s="76"/>
      <c r="C10" s="76"/>
      <c r="D10" s="76">
        <f t="shared" si="0"/>
      </c>
      <c r="E10" s="76"/>
      <c r="F10" s="30"/>
    </row>
    <row r="11" spans="1:6" ht="15">
      <c r="A11" s="31" t="s">
        <v>54</v>
      </c>
      <c r="B11" s="76"/>
      <c r="C11" s="76"/>
      <c r="D11" s="79"/>
      <c r="E11" s="80"/>
      <c r="F11" s="30"/>
    </row>
    <row r="12" spans="1:6" ht="15">
      <c r="A12" s="31" t="s">
        <v>55</v>
      </c>
      <c r="B12" s="94"/>
      <c r="C12" s="76"/>
      <c r="D12" s="79"/>
      <c r="E12" s="80"/>
      <c r="F12" s="30"/>
    </row>
    <row r="13" spans="1:6" ht="15">
      <c r="A13" s="40"/>
      <c r="B13" s="47"/>
      <c r="C13" s="48"/>
      <c r="D13" s="41"/>
      <c r="E13" s="41"/>
      <c r="F13" s="30"/>
    </row>
    <row r="14" spans="1:6" ht="15">
      <c r="A14" s="49" t="s">
        <v>73</v>
      </c>
      <c r="B14" s="50"/>
      <c r="C14" s="51"/>
      <c r="D14" s="52"/>
      <c r="E14" s="65"/>
      <c r="F14" s="30"/>
    </row>
    <row r="15" spans="1:6" ht="15">
      <c r="A15" s="49" t="s">
        <v>74</v>
      </c>
      <c r="B15" s="53"/>
      <c r="C15" s="53"/>
      <c r="D15" s="54"/>
      <c r="E15" s="66"/>
      <c r="F15" s="30"/>
    </row>
    <row r="16" spans="1:6" ht="15">
      <c r="A16" s="40"/>
      <c r="B16" s="40"/>
      <c r="C16" s="40"/>
      <c r="D16" s="40"/>
      <c r="E16" s="55"/>
      <c r="F16" s="30"/>
    </row>
    <row r="17" spans="1:6" ht="15">
      <c r="A17" s="40" t="s">
        <v>60</v>
      </c>
      <c r="B17" s="81"/>
      <c r="C17" s="82"/>
      <c r="D17" s="82"/>
      <c r="E17" s="83"/>
      <c r="F17" s="30"/>
    </row>
    <row r="18" spans="1:6" ht="15">
      <c r="A18" s="40"/>
      <c r="B18" s="84"/>
      <c r="C18" s="85"/>
      <c r="D18" s="85"/>
      <c r="E18" s="86"/>
      <c r="F18" s="30"/>
    </row>
    <row r="19" spans="1:6" ht="15">
      <c r="A19" s="30"/>
      <c r="B19" s="30"/>
      <c r="C19" s="30"/>
      <c r="D19" s="30"/>
      <c r="E19" s="30"/>
      <c r="F19" s="30"/>
    </row>
    <row r="20" spans="1:6" ht="15">
      <c r="A20" s="30" t="s">
        <v>22</v>
      </c>
      <c r="B20" s="58">
        <v>1</v>
      </c>
      <c r="C20" s="30"/>
      <c r="D20" s="30"/>
      <c r="E20" s="62" t="s">
        <v>62</v>
      </c>
      <c r="F20" s="62" t="s">
        <v>52</v>
      </c>
    </row>
    <row r="21" spans="1:6" ht="15">
      <c r="A21" s="30" t="s">
        <v>49</v>
      </c>
      <c r="B21" s="58">
        <v>5</v>
      </c>
      <c r="C21" s="61" t="s">
        <v>67</v>
      </c>
      <c r="D21" s="30"/>
      <c r="E21" s="60">
        <f>'Tijdelijk Huurcontract'!I37-'Tijdelijk Huurcontract'!I33</f>
        <v>191.9</v>
      </c>
      <c r="F21" s="60">
        <f>'Tijdelijk Huurcontract'!I33</f>
        <v>34</v>
      </c>
    </row>
    <row r="22" spans="1:6" ht="15">
      <c r="A22" s="30" t="s">
        <v>50</v>
      </c>
      <c r="B22" s="58">
        <v>1</v>
      </c>
      <c r="C22" s="61" t="s">
        <v>66</v>
      </c>
      <c r="D22" s="30"/>
      <c r="E22" s="89" t="str">
        <f>" Totaalbedrag:  €"&amp;E21+F21</f>
        <v> Totaalbedrag:  €225,9</v>
      </c>
      <c r="F22" s="90"/>
    </row>
    <row r="23" spans="1:6" ht="15">
      <c r="A23" s="30"/>
      <c r="B23" s="30"/>
      <c r="C23" s="30"/>
      <c r="D23" s="30"/>
      <c r="E23" s="78" t="s">
        <v>70</v>
      </c>
      <c r="F23" s="78"/>
    </row>
    <row r="24" spans="1:6" ht="15">
      <c r="A24" s="30" t="s">
        <v>30</v>
      </c>
      <c r="B24" s="30"/>
      <c r="C24" s="30"/>
      <c r="D24" s="30"/>
      <c r="E24" s="30"/>
      <c r="F24" s="30"/>
    </row>
    <row r="25" spans="1:6" ht="15">
      <c r="A25" s="31" t="s">
        <v>31</v>
      </c>
      <c r="B25" s="58">
        <v>1</v>
      </c>
      <c r="C25" s="61" t="s">
        <v>38</v>
      </c>
      <c r="D25" s="30"/>
      <c r="E25" s="30"/>
      <c r="F25" s="30"/>
    </row>
    <row r="26" spans="1:6" ht="15">
      <c r="A26" s="31" t="s">
        <v>32</v>
      </c>
      <c r="B26" s="63"/>
      <c r="C26" s="61" t="s">
        <v>65</v>
      </c>
      <c r="D26" s="30"/>
      <c r="E26" s="30"/>
      <c r="F26" s="30"/>
    </row>
    <row r="27" spans="1:6" ht="15">
      <c r="A27" s="64" t="s">
        <v>64</v>
      </c>
      <c r="B27" s="30"/>
      <c r="C27" s="30"/>
      <c r="D27" s="30"/>
      <c r="E27" s="30"/>
      <c r="F27" s="30"/>
    </row>
    <row r="28" spans="1:6" ht="15">
      <c r="A28" s="30"/>
      <c r="B28" s="30"/>
      <c r="C28" s="30"/>
      <c r="D28" s="30"/>
      <c r="E28" s="30"/>
      <c r="F28" s="30"/>
    </row>
    <row r="29" spans="1:6" ht="15">
      <c r="A29" s="30" t="s">
        <v>25</v>
      </c>
      <c r="B29" s="59"/>
      <c r="C29" s="61" t="s">
        <v>61</v>
      </c>
      <c r="D29" s="30"/>
      <c r="E29" s="30"/>
      <c r="F29" s="30"/>
    </row>
    <row r="30" spans="1:6" ht="15">
      <c r="A30" s="30" t="s">
        <v>27</v>
      </c>
      <c r="B30" s="59"/>
      <c r="C30" s="61" t="s">
        <v>61</v>
      </c>
      <c r="D30" s="30"/>
      <c r="E30" s="30"/>
      <c r="F30" s="30"/>
    </row>
    <row r="31" spans="1:6" ht="15">
      <c r="A31" s="30"/>
      <c r="B31" s="30"/>
      <c r="C31" s="30"/>
      <c r="D31" s="30"/>
      <c r="E31" s="30"/>
      <c r="F31" s="30"/>
    </row>
    <row r="32" spans="1:6" ht="15">
      <c r="A32" s="30"/>
      <c r="B32" s="30"/>
      <c r="C32" s="30"/>
      <c r="D32" s="30"/>
      <c r="E32" s="30"/>
      <c r="F32" s="30"/>
    </row>
    <row r="33" spans="1:6" ht="15">
      <c r="A33" s="30"/>
      <c r="B33" s="30"/>
      <c r="C33" s="30"/>
      <c r="D33" s="30"/>
      <c r="E33" s="30"/>
      <c r="F33" s="30"/>
    </row>
    <row r="34" spans="1:6" ht="15">
      <c r="A34" s="30"/>
      <c r="B34" s="30"/>
      <c r="C34" s="30"/>
      <c r="D34" s="30"/>
      <c r="E34" s="30"/>
      <c r="F34" s="30"/>
    </row>
    <row r="35" spans="1:6" ht="15">
      <c r="A35" s="30"/>
      <c r="B35" s="30"/>
      <c r="C35" s="30"/>
      <c r="D35" s="30"/>
      <c r="E35" s="30"/>
      <c r="F35" s="30"/>
    </row>
    <row r="36" spans="1:6" ht="15">
      <c r="A36" s="30"/>
      <c r="B36" s="30"/>
      <c r="C36" s="30"/>
      <c r="D36" s="30"/>
      <c r="E36" s="30"/>
      <c r="F36" s="30"/>
    </row>
    <row r="37" spans="1:6" ht="15">
      <c r="A37" s="30"/>
      <c r="B37" s="30"/>
      <c r="C37" s="30"/>
      <c r="D37" s="30"/>
      <c r="E37" s="30"/>
      <c r="F37" s="30"/>
    </row>
    <row r="38" spans="1:6" ht="15">
      <c r="A38" s="30"/>
      <c r="B38" s="30"/>
      <c r="C38" s="30"/>
      <c r="D38" s="30"/>
      <c r="E38" s="30"/>
      <c r="F38" s="30"/>
    </row>
    <row r="39" spans="1:6" ht="15">
      <c r="A39" s="30"/>
      <c r="B39" s="30"/>
      <c r="C39" s="30"/>
      <c r="D39" s="30"/>
      <c r="E39" s="30"/>
      <c r="F39" s="30"/>
    </row>
    <row r="40" spans="1:6" ht="15">
      <c r="A40" s="30"/>
      <c r="B40" s="30"/>
      <c r="C40" s="30"/>
      <c r="D40" s="30"/>
      <c r="E40" s="30"/>
      <c r="F40" s="30"/>
    </row>
    <row r="41" spans="1:6" ht="15">
      <c r="A41" s="30"/>
      <c r="B41" s="30"/>
      <c r="C41" s="30"/>
      <c r="D41" s="30"/>
      <c r="E41" s="30"/>
      <c r="F41" s="30"/>
    </row>
    <row r="42" spans="1:6" ht="15">
      <c r="A42" s="30"/>
      <c r="B42" s="30"/>
      <c r="C42" s="30"/>
      <c r="D42" s="30"/>
      <c r="E42" s="30"/>
      <c r="F42" s="30"/>
    </row>
    <row r="43" spans="1:6" ht="15">
      <c r="A43" s="30"/>
      <c r="B43" s="30"/>
      <c r="C43" s="30"/>
      <c r="D43" s="30"/>
      <c r="E43" s="30"/>
      <c r="F43" s="30"/>
    </row>
    <row r="44" spans="1:6" ht="15">
      <c r="A44" s="30"/>
      <c r="B44" s="30"/>
      <c r="C44" s="30"/>
      <c r="D44" s="30"/>
      <c r="E44" s="30"/>
      <c r="F44" s="30"/>
    </row>
    <row r="45" spans="1:6" ht="15">
      <c r="A45" s="30"/>
      <c r="B45" s="30"/>
      <c r="C45" s="30"/>
      <c r="D45" s="30"/>
      <c r="E45" s="30"/>
      <c r="F45" s="30"/>
    </row>
    <row r="46" spans="1:6" ht="15">
      <c r="A46" s="30"/>
      <c r="B46" s="30"/>
      <c r="C46" s="30"/>
      <c r="D46" s="30"/>
      <c r="E46" s="30"/>
      <c r="F46" s="30"/>
    </row>
    <row r="47" spans="1:6" ht="15">
      <c r="A47" s="30"/>
      <c r="B47" s="30"/>
      <c r="C47" s="30"/>
      <c r="D47" s="30"/>
      <c r="E47" s="30"/>
      <c r="F47" s="30"/>
    </row>
    <row r="48" spans="1:6" ht="15">
      <c r="A48" s="30"/>
      <c r="B48" s="30"/>
      <c r="C48" s="30"/>
      <c r="D48" s="30"/>
      <c r="E48" s="30"/>
      <c r="F48" s="30"/>
    </row>
    <row r="49" spans="1:6" ht="15">
      <c r="A49" s="30"/>
      <c r="B49" s="30"/>
      <c r="C49" s="30"/>
      <c r="D49" s="30"/>
      <c r="E49" s="30"/>
      <c r="F49" s="30"/>
    </row>
    <row r="50" spans="1:6" ht="15">
      <c r="A50" s="30"/>
      <c r="B50" s="30"/>
      <c r="C50" s="30"/>
      <c r="D50" s="30"/>
      <c r="E50" s="30"/>
      <c r="F50" s="30"/>
    </row>
    <row r="51" spans="1:6" ht="15">
      <c r="A51" s="30"/>
      <c r="B51" s="30"/>
      <c r="C51" s="30"/>
      <c r="D51" s="30"/>
      <c r="E51" s="30"/>
      <c r="F51" s="30"/>
    </row>
    <row r="52" spans="1:6" ht="15">
      <c r="A52" s="30"/>
      <c r="B52" s="30"/>
      <c r="C52" s="30"/>
      <c r="D52" s="30"/>
      <c r="E52" s="30"/>
      <c r="F52" s="30"/>
    </row>
    <row r="53" spans="1:6" ht="15">
      <c r="A53" s="30"/>
      <c r="B53" s="30"/>
      <c r="C53" s="30"/>
      <c r="D53" s="30"/>
      <c r="E53" s="30"/>
      <c r="F53" s="30"/>
    </row>
    <row r="54" spans="1:6" ht="15">
      <c r="A54" s="30"/>
      <c r="B54" s="30"/>
      <c r="C54" s="30"/>
      <c r="D54" s="30"/>
      <c r="E54" s="30"/>
      <c r="F54" s="30"/>
    </row>
    <row r="55" spans="1:6" ht="15">
      <c r="A55" s="30"/>
      <c r="B55" s="30"/>
      <c r="C55" s="30"/>
      <c r="D55" s="30"/>
      <c r="E55" s="30"/>
      <c r="F55" s="30"/>
    </row>
    <row r="56" spans="1:6" ht="15" hidden="1">
      <c r="A56" s="30"/>
      <c r="B56" s="30"/>
      <c r="C56" s="30"/>
      <c r="D56" s="30"/>
      <c r="E56" s="30"/>
      <c r="F56" s="30"/>
    </row>
    <row r="57" spans="1:6" ht="15" hidden="1">
      <c r="A57" s="30"/>
      <c r="B57" s="30"/>
      <c r="C57" s="30"/>
      <c r="D57" s="30"/>
      <c r="E57" s="30"/>
      <c r="F57" s="30"/>
    </row>
    <row r="58" spans="1:6" ht="15" hidden="1">
      <c r="A58" s="30"/>
      <c r="B58" s="30"/>
      <c r="C58" s="30"/>
      <c r="D58" s="30"/>
      <c r="E58" s="30"/>
      <c r="F58" s="30"/>
    </row>
    <row r="59" spans="1:6" ht="15" hidden="1">
      <c r="A59" s="30"/>
      <c r="B59" s="30"/>
      <c r="C59" s="30"/>
      <c r="D59" s="30"/>
      <c r="E59" s="30"/>
      <c r="F59" s="30"/>
    </row>
    <row r="60" spans="1:6" ht="15" hidden="1">
      <c r="A60" s="30"/>
      <c r="B60" s="30"/>
      <c r="C60" s="30"/>
      <c r="D60" s="30"/>
      <c r="E60" s="30"/>
      <c r="F60" s="30"/>
    </row>
    <row r="61" spans="1:6" ht="15" hidden="1">
      <c r="A61" s="30"/>
      <c r="B61" s="30"/>
      <c r="C61" s="30"/>
      <c r="D61" s="30"/>
      <c r="E61" s="30"/>
      <c r="F61" s="30"/>
    </row>
    <row r="62" spans="1:6" ht="15" hidden="1">
      <c r="A62" s="30"/>
      <c r="B62" s="30"/>
      <c r="C62" s="30"/>
      <c r="D62" s="30"/>
      <c r="E62" s="30"/>
      <c r="F62" s="30"/>
    </row>
    <row r="63" spans="1:6" ht="15" hidden="1">
      <c r="A63" s="30"/>
      <c r="B63" s="30"/>
      <c r="C63" s="30"/>
      <c r="D63" s="30"/>
      <c r="E63" s="30"/>
      <c r="F63" s="30"/>
    </row>
    <row r="64" spans="1:6" ht="15" hidden="1">
      <c r="A64" s="30"/>
      <c r="B64" s="30"/>
      <c r="C64" s="30"/>
      <c r="D64" s="30"/>
      <c r="E64" s="30"/>
      <c r="F64" s="30"/>
    </row>
    <row r="65" spans="1:6" ht="15" hidden="1">
      <c r="A65" s="30"/>
      <c r="B65" s="30"/>
      <c r="C65" s="30"/>
      <c r="D65" s="30"/>
      <c r="E65" s="30"/>
      <c r="F65" s="30"/>
    </row>
    <row r="66" spans="1:6" ht="15" hidden="1">
      <c r="A66" s="30"/>
      <c r="B66" s="30"/>
      <c r="C66" s="30"/>
      <c r="D66" s="30"/>
      <c r="E66" s="30"/>
      <c r="F66" s="30"/>
    </row>
    <row r="67" spans="1:6" ht="15" hidden="1">
      <c r="A67" s="30"/>
      <c r="B67" s="30"/>
      <c r="C67" s="30"/>
      <c r="D67" s="30"/>
      <c r="E67" s="30"/>
      <c r="F67" s="30"/>
    </row>
    <row r="68" spans="1:6" ht="15" hidden="1">
      <c r="A68" s="30"/>
      <c r="B68" s="30"/>
      <c r="C68" s="30"/>
      <c r="D68" s="30"/>
      <c r="E68" s="30"/>
      <c r="F68" s="30"/>
    </row>
    <row r="69" spans="1:6" ht="15" hidden="1">
      <c r="A69" s="30"/>
      <c r="B69" s="30"/>
      <c r="C69" s="30"/>
      <c r="D69" s="30"/>
      <c r="E69" s="30"/>
      <c r="F69" s="30"/>
    </row>
    <row r="70" spans="1:6" ht="15" hidden="1">
      <c r="A70" s="30"/>
      <c r="B70" s="30"/>
      <c r="C70" s="30"/>
      <c r="D70" s="30"/>
      <c r="E70" s="30"/>
      <c r="F70" s="30"/>
    </row>
    <row r="71" spans="1:6" ht="15" hidden="1">
      <c r="A71" s="30"/>
      <c r="B71" s="30"/>
      <c r="C71" s="30"/>
      <c r="D71" s="30"/>
      <c r="E71" s="30"/>
      <c r="F71" s="30"/>
    </row>
    <row r="72" spans="1:6" ht="15" hidden="1">
      <c r="A72" s="30"/>
      <c r="B72" s="30"/>
      <c r="C72" s="30"/>
      <c r="D72" s="30"/>
      <c r="E72" s="30"/>
      <c r="F72" s="30"/>
    </row>
    <row r="73" spans="1:6" ht="15" hidden="1">
      <c r="A73" s="30"/>
      <c r="B73" s="30"/>
      <c r="C73" s="30"/>
      <c r="D73" s="30"/>
      <c r="E73" s="30"/>
      <c r="F73" s="30"/>
    </row>
  </sheetData>
  <sheetProtection password="CAC3" sheet="1" objects="1" scenarios="1"/>
  <mergeCells count="23">
    <mergeCell ref="B4:C4"/>
    <mergeCell ref="B3:C3"/>
    <mergeCell ref="D3:E3"/>
    <mergeCell ref="D4:E4"/>
    <mergeCell ref="B11:C11"/>
    <mergeCell ref="B12:C12"/>
    <mergeCell ref="E23:F23"/>
    <mergeCell ref="D9:E9"/>
    <mergeCell ref="D11:E11"/>
    <mergeCell ref="D12:E12"/>
    <mergeCell ref="B17:E18"/>
    <mergeCell ref="B7:C7"/>
    <mergeCell ref="E22:F22"/>
    <mergeCell ref="B8:C8"/>
    <mergeCell ref="D8:E8"/>
    <mergeCell ref="D7:E7"/>
    <mergeCell ref="B9:C9"/>
    <mergeCell ref="B10:C10"/>
    <mergeCell ref="D10:E10"/>
    <mergeCell ref="D5:E5"/>
    <mergeCell ref="B6:C6"/>
    <mergeCell ref="D6:E6"/>
    <mergeCell ref="B5:C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C33" sqref="C33:F33"/>
    </sheetView>
  </sheetViews>
  <sheetFormatPr defaultColWidth="9.00390625" defaultRowHeight="14.25"/>
  <cols>
    <col min="1" max="1" width="2.25390625" style="1" customWidth="1"/>
    <col min="2" max="3" width="9.625" style="1" customWidth="1"/>
    <col min="4" max="4" width="10.125" style="1" customWidth="1"/>
    <col min="5" max="5" width="9.625" style="1" customWidth="1"/>
    <col min="6" max="6" width="6.625" style="1" customWidth="1"/>
    <col min="7" max="7" width="7.625" style="1" customWidth="1"/>
    <col min="8" max="8" width="9.625" style="1" customWidth="1"/>
    <col min="9" max="9" width="10.625" style="1" customWidth="1"/>
    <col min="10" max="10" width="8.00390625" style="1" customWidth="1"/>
    <col min="11" max="11" width="2.25390625" style="1" customWidth="1"/>
    <col min="12" max="12" width="1.75390625" style="1" hidden="1" customWidth="1"/>
    <col min="13" max="15" width="0" style="1" hidden="1" customWidth="1"/>
    <col min="16" max="16384" width="9.00390625" style="1" customWidth="1"/>
  </cols>
  <sheetData>
    <row r="1" spans="1:11" ht="12" customHeight="1">
      <c r="A1" s="2"/>
      <c r="B1" s="2"/>
      <c r="C1" s="2"/>
      <c r="D1" s="2"/>
      <c r="E1" s="2"/>
      <c r="F1" s="2"/>
      <c r="G1" s="2"/>
      <c r="H1" s="33"/>
      <c r="I1" s="119" t="s">
        <v>79</v>
      </c>
      <c r="J1" s="119"/>
      <c r="K1" s="2"/>
    </row>
    <row r="2" spans="1:11" ht="12" customHeight="1">
      <c r="A2" s="2"/>
      <c r="B2" s="2"/>
      <c r="C2" s="2"/>
      <c r="D2" s="2"/>
      <c r="E2" s="2"/>
      <c r="F2" s="2"/>
      <c r="G2" s="2"/>
      <c r="H2" s="33"/>
      <c r="I2" s="119" t="s">
        <v>42</v>
      </c>
      <c r="J2" s="119"/>
      <c r="K2" s="2"/>
    </row>
    <row r="3" spans="1:11" ht="12" customHeight="1">
      <c r="A3" s="2"/>
      <c r="B3" s="2"/>
      <c r="C3" s="2"/>
      <c r="D3" s="2"/>
      <c r="E3" s="2"/>
      <c r="F3" s="2"/>
      <c r="G3" s="2"/>
      <c r="H3" s="33"/>
      <c r="I3" s="119" t="s">
        <v>43</v>
      </c>
      <c r="J3" s="119"/>
      <c r="K3" s="2"/>
    </row>
    <row r="4" spans="1:11" ht="12" customHeight="1">
      <c r="A4" s="2"/>
      <c r="B4" s="2"/>
      <c r="C4" s="2"/>
      <c r="D4" s="2"/>
      <c r="E4" s="2"/>
      <c r="F4" s="2"/>
      <c r="G4" s="2"/>
      <c r="H4" s="33"/>
      <c r="I4" s="119" t="s">
        <v>44</v>
      </c>
      <c r="J4" s="119"/>
      <c r="K4" s="2"/>
    </row>
    <row r="5" spans="1:11" ht="12" customHeight="1">
      <c r="A5" s="2"/>
      <c r="B5" s="2"/>
      <c r="C5" s="2"/>
      <c r="D5" s="2"/>
      <c r="E5" s="2"/>
      <c r="F5" s="2"/>
      <c r="G5" s="2"/>
      <c r="H5" s="33"/>
      <c r="I5" s="119" t="s">
        <v>45</v>
      </c>
      <c r="J5" s="119"/>
      <c r="K5" s="2"/>
    </row>
    <row r="6" spans="1:11" ht="12" customHeight="1">
      <c r="A6" s="2"/>
      <c r="B6" s="2"/>
      <c r="C6" s="2"/>
      <c r="D6" s="2"/>
      <c r="E6" s="2"/>
      <c r="F6" s="2"/>
      <c r="G6" s="2"/>
      <c r="H6" s="119" t="s">
        <v>46</v>
      </c>
      <c r="I6" s="119"/>
      <c r="J6" s="119"/>
      <c r="K6" s="2"/>
    </row>
    <row r="7" spans="1:11" ht="9" customHeight="1">
      <c r="A7" s="2"/>
      <c r="B7" s="2"/>
      <c r="C7" s="2"/>
      <c r="D7" s="2"/>
      <c r="E7" s="2"/>
      <c r="F7" s="2"/>
      <c r="G7" s="2"/>
      <c r="H7" s="32"/>
      <c r="I7" s="32"/>
      <c r="J7" s="32"/>
      <c r="K7" s="2"/>
    </row>
    <row r="8" spans="1:11" ht="22.5" customHeight="1">
      <c r="A8" s="16"/>
      <c r="B8" s="16"/>
      <c r="C8" s="16"/>
      <c r="D8" s="16"/>
      <c r="E8" s="16"/>
      <c r="F8" s="16"/>
      <c r="G8" s="17" t="s">
        <v>26</v>
      </c>
      <c r="H8" s="16" t="s">
        <v>76</v>
      </c>
      <c r="I8" s="16"/>
      <c r="J8" s="16"/>
      <c r="K8" s="2"/>
    </row>
    <row r="9" spans="1:11" ht="5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s="37" customFormat="1" ht="12.75" customHeight="1">
      <c r="A10" s="117" t="s">
        <v>48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spans="1:11" s="37" customFormat="1" ht="6" customHeight="1">
      <c r="A11" s="4"/>
      <c r="B11" s="4"/>
      <c r="C11" s="4"/>
      <c r="D11" s="4"/>
      <c r="E11" s="4"/>
      <c r="F11" s="4"/>
      <c r="G11" s="4"/>
      <c r="H11" s="4"/>
      <c r="I11" s="4"/>
      <c r="J11" s="6"/>
      <c r="K11" s="6"/>
    </row>
    <row r="12" spans="1:11" s="37" customFormat="1" ht="15" customHeight="1">
      <c r="A12" s="5" t="s">
        <v>9</v>
      </c>
      <c r="B12" s="4" t="s">
        <v>80</v>
      </c>
      <c r="C12" s="4"/>
      <c r="D12" s="4"/>
      <c r="E12" s="4"/>
      <c r="F12" s="4"/>
      <c r="G12" s="4"/>
      <c r="H12" s="4"/>
      <c r="I12" s="4"/>
      <c r="J12" s="6"/>
      <c r="K12" s="6"/>
    </row>
    <row r="13" spans="1:11" s="37" customFormat="1" ht="15" customHeight="1">
      <c r="A13" s="6"/>
      <c r="B13" s="4" t="s">
        <v>77</v>
      </c>
      <c r="C13" s="4"/>
      <c r="D13" s="4"/>
      <c r="E13" s="4"/>
      <c r="F13" s="4"/>
      <c r="G13" s="4"/>
      <c r="H13" s="4"/>
      <c r="I13" s="4"/>
      <c r="J13" s="6"/>
      <c r="K13" s="6"/>
    </row>
    <row r="14" spans="1:11" s="37" customFormat="1" ht="16.5" customHeight="1">
      <c r="A14" s="117" t="s">
        <v>0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</row>
    <row r="15" spans="1:11" s="37" customFormat="1" ht="3" customHeight="1">
      <c r="A15" s="4"/>
      <c r="B15" s="4"/>
      <c r="C15" s="4"/>
      <c r="D15" s="4"/>
      <c r="E15" s="4"/>
      <c r="F15" s="4"/>
      <c r="G15" s="4"/>
      <c r="H15" s="4"/>
      <c r="I15" s="4"/>
      <c r="J15" s="6"/>
      <c r="K15" s="6"/>
    </row>
    <row r="16" spans="1:11" s="37" customFormat="1" ht="15.75" customHeight="1">
      <c r="A16" s="10" t="s">
        <v>1</v>
      </c>
      <c r="B16" s="26"/>
      <c r="C16" s="118" t="s">
        <v>2</v>
      </c>
      <c r="D16" s="118"/>
      <c r="E16" s="118"/>
      <c r="F16" s="118"/>
      <c r="G16" s="118" t="s">
        <v>21</v>
      </c>
      <c r="H16" s="118"/>
      <c r="I16" s="118"/>
      <c r="J16" s="118"/>
      <c r="K16" s="6"/>
    </row>
    <row r="17" spans="1:11" s="37" customFormat="1" ht="15.75" customHeight="1">
      <c r="A17" s="10"/>
      <c r="B17" s="72" t="s">
        <v>3</v>
      </c>
      <c r="C17" s="113" t="str">
        <f>'Invoer Gegevens'!B4&amp;" "</f>
        <v> </v>
      </c>
      <c r="D17" s="113"/>
      <c r="E17" s="113"/>
      <c r="F17" s="113"/>
      <c r="G17" s="113">
        <f>'Invoer Gegevens'!D4</f>
      </c>
      <c r="H17" s="113"/>
      <c r="I17" s="113"/>
      <c r="J17" s="113"/>
      <c r="K17" s="6"/>
    </row>
    <row r="18" spans="1:11" s="37" customFormat="1" ht="15.75" customHeight="1">
      <c r="A18" s="10"/>
      <c r="B18" s="72" t="s">
        <v>4</v>
      </c>
      <c r="C18" s="113" t="str">
        <f>'Invoer Gegevens'!B5&amp;" "</f>
        <v> </v>
      </c>
      <c r="D18" s="113"/>
      <c r="E18" s="113"/>
      <c r="F18" s="113"/>
      <c r="G18" s="113">
        <f>'Invoer Gegevens'!D5</f>
      </c>
      <c r="H18" s="113"/>
      <c r="I18" s="113"/>
      <c r="J18" s="113"/>
      <c r="K18" s="6"/>
    </row>
    <row r="19" spans="1:11" s="37" customFormat="1" ht="15.75" customHeight="1">
      <c r="A19" s="10"/>
      <c r="B19" s="72" t="s">
        <v>40</v>
      </c>
      <c r="C19" s="113" t="str">
        <f>'Invoer Gegevens'!B6&amp;"  "&amp;'Invoer Gegevens'!B7</f>
        <v>  </v>
      </c>
      <c r="D19" s="113"/>
      <c r="E19" s="113"/>
      <c r="F19" s="113"/>
      <c r="G19" s="113" t="str">
        <f>'Invoer Gegevens'!D6&amp;"  "&amp;'Invoer Gegevens'!D7</f>
        <v>  </v>
      </c>
      <c r="H19" s="113"/>
      <c r="I19" s="113"/>
      <c r="J19" s="113"/>
      <c r="K19" s="6"/>
    </row>
    <row r="20" spans="1:11" s="37" customFormat="1" ht="15.75" customHeight="1">
      <c r="A20" s="10"/>
      <c r="B20" s="72" t="s">
        <v>39</v>
      </c>
      <c r="C20" s="110" t="str">
        <f>'Invoer Gegevens'!B8&amp;" "</f>
        <v> </v>
      </c>
      <c r="D20" s="111"/>
      <c r="E20" s="112"/>
      <c r="F20" s="73" t="s">
        <v>72</v>
      </c>
      <c r="G20" s="112">
        <f>'Invoer Gegevens'!D8</f>
      </c>
      <c r="H20" s="113"/>
      <c r="I20" s="113"/>
      <c r="J20" s="113"/>
      <c r="K20" s="38"/>
    </row>
    <row r="21" spans="1:11" s="37" customFormat="1" ht="15.75" customHeight="1">
      <c r="A21" s="10"/>
      <c r="B21" s="72" t="s">
        <v>7</v>
      </c>
      <c r="C21" s="110" t="str">
        <f>'Invoer Gegevens'!B9&amp;" "</f>
        <v> </v>
      </c>
      <c r="D21" s="111"/>
      <c r="E21" s="112"/>
      <c r="F21" s="73" t="s">
        <v>7</v>
      </c>
      <c r="G21" s="112">
        <f>'Invoer Gegevens'!D9</f>
      </c>
      <c r="H21" s="113"/>
      <c r="I21" s="113"/>
      <c r="J21" s="113"/>
      <c r="K21" s="38"/>
    </row>
    <row r="22" spans="1:11" s="37" customFormat="1" ht="15.75" customHeight="1">
      <c r="A22" s="10"/>
      <c r="B22" s="72" t="s">
        <v>6</v>
      </c>
      <c r="C22" s="110" t="str">
        <f>'Invoer Gegevens'!B10&amp;" "</f>
        <v> </v>
      </c>
      <c r="D22" s="111"/>
      <c r="E22" s="112"/>
      <c r="F22" s="73" t="s">
        <v>6</v>
      </c>
      <c r="G22" s="112">
        <f>'Invoer Gegevens'!D10</f>
      </c>
      <c r="H22" s="113"/>
      <c r="I22" s="113"/>
      <c r="J22" s="113"/>
      <c r="K22" s="38"/>
    </row>
    <row r="23" spans="1:11" s="37" customFormat="1" ht="15.75" customHeight="1">
      <c r="A23" s="10"/>
      <c r="B23" s="72" t="s">
        <v>8</v>
      </c>
      <c r="C23" s="110" t="str">
        <f>'Invoer Gegevens'!B12&amp;" "</f>
        <v> </v>
      </c>
      <c r="D23" s="111"/>
      <c r="E23" s="112"/>
      <c r="F23" s="73" t="s">
        <v>56</v>
      </c>
      <c r="G23" s="45" t="s">
        <v>57</v>
      </c>
      <c r="H23" s="56">
        <f>'Invoer Gegevens'!E14</f>
        <v>0</v>
      </c>
      <c r="I23" s="46" t="s">
        <v>58</v>
      </c>
      <c r="J23" s="57">
        <f>'Invoer Gegevens'!E15</f>
        <v>0</v>
      </c>
      <c r="K23" s="38"/>
    </row>
    <row r="24" spans="1:11" s="37" customFormat="1" ht="3" customHeight="1">
      <c r="A24" s="6"/>
      <c r="B24" s="114"/>
      <c r="C24" s="114"/>
      <c r="D24" s="114"/>
      <c r="E24" s="114"/>
      <c r="F24" s="114"/>
      <c r="G24" s="114"/>
      <c r="H24" s="114"/>
      <c r="I24" s="114"/>
      <c r="J24" s="114"/>
      <c r="K24" s="6"/>
    </row>
    <row r="25" spans="1:11" s="37" customFormat="1" ht="15.75" customHeight="1">
      <c r="A25" s="6"/>
      <c r="B25" s="116" t="s">
        <v>20</v>
      </c>
      <c r="C25" s="116"/>
      <c r="D25" s="116"/>
      <c r="E25" s="116"/>
      <c r="F25" s="116"/>
      <c r="G25" s="116"/>
      <c r="H25" s="116"/>
      <c r="I25" s="116"/>
      <c r="J25" s="116"/>
      <c r="K25" s="6"/>
    </row>
    <row r="26" spans="1:11" s="37" customFormat="1" ht="15.75" customHeight="1">
      <c r="A26" s="6"/>
      <c r="B26" s="7" t="s">
        <v>10</v>
      </c>
      <c r="C26" s="6" t="s">
        <v>11</v>
      </c>
      <c r="D26" s="6"/>
      <c r="E26" s="6"/>
      <c r="F26" s="6"/>
      <c r="G26" s="7" t="s">
        <v>12</v>
      </c>
      <c r="H26" s="7" t="s">
        <v>13</v>
      </c>
      <c r="I26" s="7" t="s">
        <v>15</v>
      </c>
      <c r="J26" s="7" t="s">
        <v>14</v>
      </c>
      <c r="K26" s="6"/>
    </row>
    <row r="27" spans="1:11" s="37" customFormat="1" ht="14.25">
      <c r="A27" s="6"/>
      <c r="B27" s="9">
        <v>121001</v>
      </c>
      <c r="C27" s="12" t="s">
        <v>71</v>
      </c>
      <c r="D27" s="13"/>
      <c r="E27" s="13"/>
      <c r="F27" s="14"/>
      <c r="G27" s="74">
        <v>0</v>
      </c>
      <c r="H27" s="36">
        <v>95</v>
      </c>
      <c r="I27" s="35">
        <f aca="true" t="shared" si="0" ref="I27:I34">G27*H27</f>
        <v>0</v>
      </c>
      <c r="J27" s="15">
        <v>0</v>
      </c>
      <c r="K27" s="6"/>
    </row>
    <row r="28" spans="1:11" s="37" customFormat="1" ht="14.25">
      <c r="A28" s="6"/>
      <c r="B28" s="9">
        <v>118402</v>
      </c>
      <c r="C28" s="107" t="s">
        <v>16</v>
      </c>
      <c r="D28" s="108"/>
      <c r="E28" s="108"/>
      <c r="F28" s="109"/>
      <c r="G28" s="67">
        <f>'Invoer Gegevens'!B20*'Invoer Gegevens'!B26</f>
        <v>0</v>
      </c>
      <c r="H28" s="36">
        <v>34.95</v>
      </c>
      <c r="I28" s="35">
        <f>G28*H28</f>
        <v>0</v>
      </c>
      <c r="J28" s="15">
        <v>0.21</v>
      </c>
      <c r="K28" s="6"/>
    </row>
    <row r="29" spans="1:11" s="37" customFormat="1" ht="14.25">
      <c r="A29" s="6"/>
      <c r="B29" s="9">
        <v>118401</v>
      </c>
      <c r="C29" s="107" t="s">
        <v>17</v>
      </c>
      <c r="D29" s="108"/>
      <c r="E29" s="108"/>
      <c r="F29" s="109"/>
      <c r="G29" s="9">
        <f>'Invoer Gegevens'!B20*'Invoer Gegevens'!B25</f>
        <v>1</v>
      </c>
      <c r="H29" s="36">
        <v>19.95</v>
      </c>
      <c r="I29" s="35">
        <f t="shared" si="0"/>
        <v>19.95</v>
      </c>
      <c r="J29" s="15">
        <v>0.21</v>
      </c>
      <c r="K29" s="6"/>
    </row>
    <row r="30" spans="1:11" s="37" customFormat="1" ht="14.25">
      <c r="A30" s="6"/>
      <c r="B30" s="9">
        <v>115401</v>
      </c>
      <c r="C30" s="107" t="s">
        <v>18</v>
      </c>
      <c r="D30" s="108"/>
      <c r="E30" s="108"/>
      <c r="F30" s="109"/>
      <c r="G30" s="9">
        <f>'Invoer Gegevens'!B20</f>
        <v>1</v>
      </c>
      <c r="H30" s="36">
        <v>49</v>
      </c>
      <c r="I30" s="35">
        <f t="shared" si="0"/>
        <v>49</v>
      </c>
      <c r="J30" s="15">
        <v>0.21</v>
      </c>
      <c r="K30" s="6"/>
    </row>
    <row r="31" spans="1:11" s="37" customFormat="1" ht="14.25">
      <c r="A31" s="6"/>
      <c r="B31" s="9">
        <v>118410</v>
      </c>
      <c r="C31" s="107" t="s">
        <v>19</v>
      </c>
      <c r="D31" s="108"/>
      <c r="E31" s="108"/>
      <c r="F31" s="109"/>
      <c r="G31" s="74">
        <v>1</v>
      </c>
      <c r="H31" s="36">
        <v>29</v>
      </c>
      <c r="I31" s="35">
        <f t="shared" si="0"/>
        <v>29</v>
      </c>
      <c r="J31" s="15">
        <v>0.21</v>
      </c>
      <c r="K31" s="6"/>
    </row>
    <row r="32" spans="1:11" s="37" customFormat="1" ht="14.25">
      <c r="A32" s="6"/>
      <c r="B32" s="9">
        <v>110001</v>
      </c>
      <c r="C32" s="107" t="s">
        <v>78</v>
      </c>
      <c r="D32" s="108"/>
      <c r="E32" s="108"/>
      <c r="F32" s="109"/>
      <c r="G32" s="9">
        <f>'Invoer Gegevens'!B21</f>
        <v>5</v>
      </c>
      <c r="H32" s="36">
        <v>12.29</v>
      </c>
      <c r="I32" s="35">
        <f t="shared" si="0"/>
        <v>61.449999999999996</v>
      </c>
      <c r="J32" s="15">
        <v>0.06</v>
      </c>
      <c r="K32" s="6"/>
    </row>
    <row r="33" spans="1:11" s="37" customFormat="1" ht="14.25">
      <c r="A33" s="6"/>
      <c r="B33" s="9">
        <v>119001</v>
      </c>
      <c r="C33" s="107" t="s">
        <v>69</v>
      </c>
      <c r="D33" s="108"/>
      <c r="E33" s="108"/>
      <c r="F33" s="109"/>
      <c r="G33" s="9">
        <f>G32</f>
        <v>5</v>
      </c>
      <c r="H33" s="36">
        <v>6.8</v>
      </c>
      <c r="I33" s="35">
        <f t="shared" si="0"/>
        <v>34</v>
      </c>
      <c r="J33" s="15">
        <v>0</v>
      </c>
      <c r="K33" s="6"/>
    </row>
    <row r="34" spans="1:11" s="37" customFormat="1" ht="14.25">
      <c r="A34" s="6"/>
      <c r="B34" s="9">
        <v>105002</v>
      </c>
      <c r="C34" s="107" t="s">
        <v>75</v>
      </c>
      <c r="D34" s="108"/>
      <c r="E34" s="108"/>
      <c r="F34" s="109"/>
      <c r="G34" s="9">
        <f>'Invoer Gegevens'!B22</f>
        <v>1</v>
      </c>
      <c r="H34" s="36">
        <v>32.5</v>
      </c>
      <c r="I34" s="35">
        <f t="shared" si="0"/>
        <v>32.5</v>
      </c>
      <c r="J34" s="15">
        <v>0.21</v>
      </c>
      <c r="K34" s="6"/>
    </row>
    <row r="35" spans="1:11" s="37" customFormat="1" ht="14.25">
      <c r="A35" s="6"/>
      <c r="B35" s="8"/>
      <c r="C35" s="107"/>
      <c r="D35" s="108"/>
      <c r="E35" s="108"/>
      <c r="F35" s="109"/>
      <c r="G35" s="9"/>
      <c r="H35" s="35"/>
      <c r="I35" s="35"/>
      <c r="J35" s="8"/>
      <c r="K35" s="6"/>
    </row>
    <row r="36" spans="1:11" ht="6" customHeight="1">
      <c r="A36" s="6"/>
      <c r="B36" s="6"/>
      <c r="C36" s="6"/>
      <c r="D36" s="6"/>
      <c r="E36" s="6"/>
      <c r="F36" s="6"/>
      <c r="G36" s="6"/>
      <c r="H36" s="6"/>
      <c r="I36" s="11"/>
      <c r="J36" s="6"/>
      <c r="K36" s="6"/>
    </row>
    <row r="37" spans="1:11" s="44" customFormat="1" ht="15" customHeight="1">
      <c r="A37" s="34"/>
      <c r="B37" s="42" t="s">
        <v>68</v>
      </c>
      <c r="C37" s="43"/>
      <c r="D37" s="43"/>
      <c r="E37" s="43"/>
      <c r="F37" s="43"/>
      <c r="G37" s="43"/>
      <c r="H37" s="43"/>
      <c r="I37" s="39">
        <f>SUM(I27:I35)</f>
        <v>225.9</v>
      </c>
      <c r="J37" s="35">
        <f>I28*J28+I29*J29+I30*J30+I31*J31+I32*J32+I34*J34</f>
        <v>31.081499999999995</v>
      </c>
      <c r="K37" s="34"/>
    </row>
    <row r="38" spans="1:11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4.25">
      <c r="A39" s="2"/>
      <c r="B39" s="68" t="s">
        <v>23</v>
      </c>
      <c r="C39" s="101" t="str">
        <f>C20</f>
        <v> </v>
      </c>
      <c r="D39" s="102"/>
      <c r="E39" s="103"/>
      <c r="F39" s="2"/>
      <c r="G39" s="71" t="s">
        <v>47</v>
      </c>
      <c r="H39" s="19"/>
      <c r="I39" s="19"/>
      <c r="J39" s="20"/>
      <c r="K39" s="2"/>
    </row>
    <row r="40" spans="1:11" ht="6" customHeight="1">
      <c r="A40" s="2"/>
      <c r="B40" s="69"/>
      <c r="C40" s="2"/>
      <c r="D40" s="2"/>
      <c r="E40" s="2"/>
      <c r="F40" s="2"/>
      <c r="G40" s="21"/>
      <c r="H40" s="3"/>
      <c r="I40" s="3"/>
      <c r="J40" s="22"/>
      <c r="K40" s="2"/>
    </row>
    <row r="41" spans="1:11" ht="14.25">
      <c r="A41" s="2"/>
      <c r="B41" s="68" t="s">
        <v>24</v>
      </c>
      <c r="C41" s="104"/>
      <c r="D41" s="105"/>
      <c r="E41" s="106"/>
      <c r="F41" s="2"/>
      <c r="G41" s="21"/>
      <c r="H41" s="3"/>
      <c r="I41" s="3"/>
      <c r="J41" s="22"/>
      <c r="K41" s="2"/>
    </row>
    <row r="42" spans="1:11" ht="6" customHeight="1">
      <c r="A42" s="2"/>
      <c r="B42" s="69"/>
      <c r="C42" s="2"/>
      <c r="D42" s="2"/>
      <c r="E42" s="2"/>
      <c r="F42" s="2"/>
      <c r="G42" s="21"/>
      <c r="H42" s="3"/>
      <c r="I42" s="3"/>
      <c r="J42" s="22"/>
      <c r="K42" s="2"/>
    </row>
    <row r="43" spans="1:11" ht="15" customHeight="1">
      <c r="A43" s="2"/>
      <c r="B43" s="70" t="s">
        <v>59</v>
      </c>
      <c r="C43" s="95" t="str">
        <f>'Invoer Gegevens'!B17&amp;" "</f>
        <v> </v>
      </c>
      <c r="D43" s="96"/>
      <c r="E43" s="97"/>
      <c r="F43" s="2"/>
      <c r="G43" s="21"/>
      <c r="H43" s="3"/>
      <c r="I43" s="3"/>
      <c r="J43" s="22"/>
      <c r="K43" s="2"/>
    </row>
    <row r="44" spans="1:11" ht="23.25" customHeight="1">
      <c r="A44" s="2"/>
      <c r="B44" s="2"/>
      <c r="C44" s="98"/>
      <c r="D44" s="99"/>
      <c r="E44" s="100"/>
      <c r="F44" s="2"/>
      <c r="G44" s="23"/>
      <c r="H44" s="24"/>
      <c r="I44" s="24"/>
      <c r="J44" s="25"/>
      <c r="K44" s="2"/>
    </row>
    <row r="45" spans="1:11" ht="6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20.25" customHeight="1">
      <c r="A46" s="115" t="s">
        <v>41</v>
      </c>
      <c r="B46" s="115"/>
      <c r="C46" s="115"/>
      <c r="D46" s="115"/>
      <c r="E46" s="115"/>
      <c r="F46" s="115"/>
      <c r="G46" s="115"/>
      <c r="H46" s="115"/>
      <c r="I46" s="115"/>
      <c r="J46" s="115"/>
      <c r="K46" s="2"/>
    </row>
    <row r="47" spans="1:11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9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s="29" customFormat="1" ht="14.25">
      <c r="A56" s="27"/>
      <c r="B56" s="28" t="s">
        <v>28</v>
      </c>
      <c r="C56" s="75">
        <f>'Invoer Gegevens'!B29</f>
        <v>0</v>
      </c>
      <c r="D56" s="28" t="s">
        <v>29</v>
      </c>
      <c r="E56" s="75">
        <f>'Invoer Gegevens'!B30</f>
        <v>0</v>
      </c>
      <c r="F56" s="27"/>
      <c r="G56" s="27"/>
      <c r="H56" s="27"/>
      <c r="I56" s="27"/>
      <c r="J56" s="27"/>
      <c r="K56" s="27"/>
    </row>
    <row r="57" spans="1:11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</sheetData>
  <sheetProtection password="CAC3" sheet="1"/>
  <mergeCells count="37">
    <mergeCell ref="C19:F19"/>
    <mergeCell ref="I5:J5"/>
    <mergeCell ref="H6:J6"/>
    <mergeCell ref="I1:J1"/>
    <mergeCell ref="I2:J2"/>
    <mergeCell ref="I3:J3"/>
    <mergeCell ref="I4:J4"/>
    <mergeCell ref="C33:F33"/>
    <mergeCell ref="A10:K10"/>
    <mergeCell ref="A14:K14"/>
    <mergeCell ref="G19:J19"/>
    <mergeCell ref="G20:J20"/>
    <mergeCell ref="C16:F16"/>
    <mergeCell ref="C17:F17"/>
    <mergeCell ref="G16:J16"/>
    <mergeCell ref="G17:J17"/>
    <mergeCell ref="C18:F18"/>
    <mergeCell ref="G21:J21"/>
    <mergeCell ref="A46:J46"/>
    <mergeCell ref="C22:E22"/>
    <mergeCell ref="G22:J22"/>
    <mergeCell ref="C35:F35"/>
    <mergeCell ref="B25:J25"/>
    <mergeCell ref="C34:F34"/>
    <mergeCell ref="C30:F30"/>
    <mergeCell ref="C31:F31"/>
    <mergeCell ref="C32:F32"/>
    <mergeCell ref="C43:E44"/>
    <mergeCell ref="C39:E39"/>
    <mergeCell ref="C41:E41"/>
    <mergeCell ref="C28:F28"/>
    <mergeCell ref="C21:E21"/>
    <mergeCell ref="G18:J18"/>
    <mergeCell ref="C29:F29"/>
    <mergeCell ref="C20:E20"/>
    <mergeCell ref="C23:E23"/>
    <mergeCell ref="B24:J24"/>
  </mergeCells>
  <printOptions/>
  <pageMargins left="0.5905511811023623" right="0.1968503937007874" top="0.1968503937007874" bottom="0.1968503937007874" header="0" footer="0"/>
  <pageSetup horizontalDpi="600" verticalDpi="600" orientation="portrait" paperSize="9" r:id="rId2"/>
  <ignoredErrors>
    <ignoredError sqref="C3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laj</dc:creator>
  <cp:keywords/>
  <dc:description/>
  <cp:lastModifiedBy>Leon Heynis (jr)</cp:lastModifiedBy>
  <cp:lastPrinted>2013-02-06T09:22:54Z</cp:lastPrinted>
  <dcterms:created xsi:type="dcterms:W3CDTF">2010-11-12T11:46:57Z</dcterms:created>
  <dcterms:modified xsi:type="dcterms:W3CDTF">2020-05-25T10:44:33Z</dcterms:modified>
  <cp:category/>
  <cp:version/>
  <cp:contentType/>
  <cp:contentStatus/>
</cp:coreProperties>
</file>